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PhD 2022 - 2025\Vattenbalans\"/>
    </mc:Choice>
  </mc:AlternateContent>
  <bookViews>
    <workbookView xWindow="0" yWindow="0" windowWidth="28800" windowHeight="14100"/>
  </bookViews>
  <sheets>
    <sheet name="Data" sheetId="1" r:id="rId1"/>
    <sheet name="Grafer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1" l="1"/>
  <c r="L25" i="1"/>
  <c r="L34" i="1"/>
  <c r="L7" i="1" l="1"/>
  <c r="L6" i="1"/>
  <c r="L5" i="1"/>
  <c r="L19" i="1"/>
  <c r="L21" i="1"/>
  <c r="L20" i="1"/>
  <c r="L35" i="1"/>
  <c r="L33" i="1"/>
  <c r="L32" i="1"/>
  <c r="L26" i="1"/>
  <c r="K18" i="1"/>
  <c r="L4" i="1"/>
  <c r="L28" i="1"/>
  <c r="L27" i="1"/>
  <c r="J25" i="1"/>
  <c r="K25" i="1"/>
  <c r="H33" i="1"/>
  <c r="I33" i="1"/>
  <c r="J33" i="1"/>
  <c r="K33" i="1"/>
  <c r="I32" i="1"/>
  <c r="K32" i="1"/>
  <c r="H4" i="1"/>
  <c r="K4" i="1"/>
  <c r="H18" i="1"/>
  <c r="K7" i="1"/>
  <c r="K6" i="1"/>
  <c r="K5" i="1"/>
  <c r="J5" i="1"/>
  <c r="J4" i="1"/>
  <c r="H32" i="1"/>
  <c r="I4" i="1"/>
  <c r="H25" i="1"/>
  <c r="I5" i="1"/>
  <c r="J32" i="1"/>
  <c r="H34" i="1"/>
  <c r="I34" i="1"/>
  <c r="J34" i="1"/>
  <c r="K34" i="1"/>
  <c r="H35" i="1"/>
  <c r="I35" i="1"/>
  <c r="J35" i="1"/>
  <c r="K35" i="1"/>
  <c r="K28" i="1"/>
  <c r="J28" i="1"/>
  <c r="I28" i="1"/>
  <c r="H28" i="1"/>
  <c r="K27" i="1"/>
  <c r="J27" i="1"/>
  <c r="I27" i="1"/>
  <c r="H27" i="1"/>
  <c r="K26" i="1"/>
  <c r="J26" i="1"/>
  <c r="I26" i="1"/>
  <c r="H26" i="1"/>
  <c r="I25" i="1"/>
  <c r="K21" i="1"/>
  <c r="J21" i="1"/>
  <c r="I21" i="1"/>
  <c r="H21" i="1"/>
  <c r="K20" i="1"/>
  <c r="J20" i="1"/>
  <c r="I20" i="1"/>
  <c r="H20" i="1"/>
  <c r="K19" i="1"/>
  <c r="J19" i="1"/>
  <c r="I19" i="1"/>
  <c r="H19" i="1"/>
  <c r="J18" i="1"/>
  <c r="I18" i="1"/>
  <c r="J7" i="1"/>
  <c r="I7" i="1"/>
  <c r="H7" i="1"/>
  <c r="J6" i="1"/>
  <c r="I6" i="1"/>
  <c r="H6" i="1"/>
  <c r="H5" i="1"/>
</calcChain>
</file>

<file path=xl/sharedStrings.xml><?xml version="1.0" encoding="utf-8"?>
<sst xmlns="http://schemas.openxmlformats.org/spreadsheetml/2006/main" count="44" uniqueCount="24">
  <si>
    <t xml:space="preserve">Datum:  </t>
  </si>
  <si>
    <t>yyyymmdd</t>
  </si>
  <si>
    <t>Grupp:</t>
  </si>
  <si>
    <t>xxx</t>
  </si>
  <si>
    <t>Tabell 1: Flöde</t>
  </si>
  <si>
    <t>Skriv in urinvolymer i ml nedan -  i vita rutor</t>
  </si>
  <si>
    <t xml:space="preserve">Här är urinflödet beräknat i ml/min </t>
  </si>
  <si>
    <t>Total volym</t>
  </si>
  <si>
    <t>Tidpunkt</t>
  </si>
  <si>
    <t>Fp A:  Vatten</t>
  </si>
  <si>
    <t>Fp B:  Vatten + Minirin</t>
  </si>
  <si>
    <t>Fp C:  Furix</t>
  </si>
  <si>
    <t>Fp D:  Resorb</t>
  </si>
  <si>
    <t>Skriv in densiteten nedan -  i vita rutor</t>
  </si>
  <si>
    <t>Tabell 3: Kalium-förlust</t>
  </si>
  <si>
    <t>Skriv in Kalium-värde i mmol/l -  justera för extra spädning!</t>
  </si>
  <si>
    <t>Tabell 4: Natrium-förlust</t>
  </si>
  <si>
    <t>Skriv in Natrium-värde i mmol/l -  justera för extra spädning!</t>
  </si>
  <si>
    <t>Tabell 5: Klorid-förlust</t>
  </si>
  <si>
    <t>Skriv in Klorid-värde i mmol/l -  justera för extra spädning!</t>
  </si>
  <si>
    <t>Uträknad Klorid-förlust i mmol (Cl+-mätvärde*urinvol)</t>
  </si>
  <si>
    <t>Tabell 2: Urin densitet</t>
  </si>
  <si>
    <t>Uträknad Natrium-förlust i mmol (Na+-mätvärde*urinvol)</t>
  </si>
  <si>
    <r>
      <t>Uträknad Kalium-förlust i mmol (K</t>
    </r>
    <r>
      <rPr>
        <b/>
        <vertAlign val="superscript"/>
        <sz val="11"/>
        <color rgb="FFFF0000"/>
        <rFont val="Calibri"/>
        <family val="2"/>
        <scheme val="minor"/>
      </rPr>
      <t>+</t>
    </r>
    <r>
      <rPr>
        <b/>
        <sz val="12"/>
        <color rgb="FFFF0000"/>
        <rFont val="Calibri"/>
        <family val="2"/>
        <scheme val="minor"/>
      </rPr>
      <t>-mätvärde*urinvol)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</si>
</sst>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vertAlign val="superscript"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thick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 applyAlignment="1" applyProtection="1">
      <alignment horizontal="right"/>
    </xf>
    <xf numFmtId="0" fontId="2" fillId="0" borderId="0" xfId="0" applyFont="1" applyProtection="1"/>
    <xf numFmtId="0" fontId="3" fillId="0" borderId="0" xfId="0" applyFont="1" applyProtection="1"/>
    <xf numFmtId="0" fontId="6" fillId="2" borderId="3" xfId="0" applyFont="1" applyFill="1" applyBorder="1" applyAlignment="1" applyProtection="1"/>
    <xf numFmtId="0" fontId="6" fillId="2" borderId="4" xfId="0" applyFont="1" applyFill="1" applyBorder="1" applyAlignment="1" applyProtection="1">
      <alignment horizontal="center"/>
    </xf>
    <xf numFmtId="0" fontId="6" fillId="2" borderId="5" xfId="0" applyFont="1" applyFill="1" applyBorder="1" applyAlignment="1" applyProtection="1">
      <alignment horizontal="center"/>
    </xf>
    <xf numFmtId="0" fontId="6" fillId="2" borderId="6" xfId="0" applyFont="1" applyFill="1" applyBorder="1" applyAlignment="1" applyProtection="1">
      <alignment horizontal="center"/>
    </xf>
    <xf numFmtId="0" fontId="1" fillId="2" borderId="7" xfId="0" applyFont="1" applyFill="1" applyBorder="1" applyAlignment="1" applyProtection="1"/>
    <xf numFmtId="0" fontId="1" fillId="2" borderId="11" xfId="0" applyFont="1" applyFill="1" applyBorder="1" applyAlignment="1" applyProtection="1"/>
    <xf numFmtId="0" fontId="1" fillId="2" borderId="15" xfId="0" applyFont="1" applyFill="1" applyBorder="1" applyAlignment="1" applyProtection="1"/>
    <xf numFmtId="0" fontId="0" fillId="0" borderId="0" xfId="0" applyProtection="1"/>
    <xf numFmtId="0" fontId="6" fillId="2" borderId="21" xfId="0" applyFont="1" applyFill="1" applyBorder="1" applyAlignment="1" applyProtection="1">
      <alignment horizontal="center"/>
    </xf>
    <xf numFmtId="0" fontId="4" fillId="0" borderId="0" xfId="0" applyFont="1" applyBorder="1" applyAlignment="1" applyProtection="1"/>
    <xf numFmtId="0" fontId="4" fillId="0" borderId="0" xfId="0" applyFont="1" applyBorder="1" applyAlignment="1" applyProtection="1">
      <alignment horizontal="center"/>
    </xf>
    <xf numFmtId="0" fontId="2" fillId="0" borderId="0" xfId="0" applyFont="1" applyAlignment="1" applyProtection="1"/>
    <xf numFmtId="0" fontId="0" fillId="0" borderId="0" xfId="0" applyAlignment="1">
      <alignment horizontal="center"/>
    </xf>
    <xf numFmtId="0" fontId="0" fillId="0" borderId="0" xfId="0" applyBorder="1"/>
    <xf numFmtId="0" fontId="0" fillId="3" borderId="0" xfId="0" applyFill="1" applyBorder="1" applyProtection="1"/>
    <xf numFmtId="0" fontId="0" fillId="0" borderId="0" xfId="0" applyBorder="1" applyProtection="1"/>
    <xf numFmtId="0" fontId="6" fillId="3" borderId="0" xfId="0" applyFont="1" applyFill="1" applyBorder="1" applyAlignment="1" applyProtection="1">
      <alignment horizontal="center"/>
    </xf>
    <xf numFmtId="0" fontId="5" fillId="3" borderId="0" xfId="0" applyFont="1" applyFill="1" applyBorder="1" applyProtection="1"/>
    <xf numFmtId="0" fontId="6" fillId="2" borderId="29" xfId="0" applyFont="1" applyFill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/>
    </xf>
    <xf numFmtId="0" fontId="2" fillId="3" borderId="0" xfId="0" applyFont="1" applyFill="1" applyBorder="1" applyProtection="1"/>
    <xf numFmtId="0" fontId="0" fillId="3" borderId="0" xfId="0" applyFill="1" applyBorder="1"/>
    <xf numFmtId="1" fontId="5" fillId="0" borderId="8" xfId="0" applyNumberFormat="1" applyFont="1" applyBorder="1" applyAlignment="1" applyProtection="1">
      <alignment horizontal="center"/>
      <protection locked="0"/>
    </xf>
    <xf numFmtId="1" fontId="5" fillId="0" borderId="9" xfId="0" applyNumberFormat="1" applyFont="1" applyBorder="1" applyAlignment="1" applyProtection="1">
      <alignment horizontal="center"/>
      <protection locked="0"/>
    </xf>
    <xf numFmtId="1" fontId="5" fillId="0" borderId="12" xfId="0" applyNumberFormat="1" applyFont="1" applyBorder="1" applyAlignment="1" applyProtection="1">
      <alignment horizontal="center"/>
      <protection locked="0"/>
    </xf>
    <xf numFmtId="1" fontId="5" fillId="0" borderId="13" xfId="0" applyNumberFormat="1" applyFont="1" applyBorder="1" applyAlignment="1" applyProtection="1">
      <alignment horizontal="center"/>
      <protection locked="0"/>
    </xf>
    <xf numFmtId="1" fontId="5" fillId="0" borderId="16" xfId="0" applyNumberFormat="1" applyFont="1" applyBorder="1" applyAlignment="1" applyProtection="1">
      <alignment horizontal="center"/>
      <protection locked="0"/>
    </xf>
    <xf numFmtId="1" fontId="5" fillId="0" borderId="17" xfId="0" applyNumberFormat="1" applyFont="1" applyBorder="1" applyAlignment="1" applyProtection="1">
      <alignment horizontal="center"/>
      <protection locked="0"/>
    </xf>
    <xf numFmtId="165" fontId="5" fillId="0" borderId="19" xfId="0" applyNumberFormat="1" applyFont="1" applyBorder="1" applyAlignment="1" applyProtection="1">
      <alignment horizontal="center"/>
      <protection locked="0"/>
    </xf>
    <xf numFmtId="165" fontId="5" fillId="0" borderId="20" xfId="0" applyNumberFormat="1" applyFont="1" applyBorder="1" applyAlignment="1" applyProtection="1">
      <alignment horizontal="center"/>
      <protection locked="0"/>
    </xf>
    <xf numFmtId="165" fontId="5" fillId="0" borderId="12" xfId="0" applyNumberFormat="1" applyFont="1" applyBorder="1" applyAlignment="1" applyProtection="1">
      <alignment horizontal="center"/>
      <protection locked="0"/>
    </xf>
    <xf numFmtId="165" fontId="5" fillId="0" borderId="13" xfId="0" applyNumberFormat="1" applyFont="1" applyBorder="1" applyAlignment="1" applyProtection="1">
      <alignment horizontal="center"/>
      <protection locked="0"/>
    </xf>
    <xf numFmtId="165" fontId="5" fillId="0" borderId="16" xfId="0" applyNumberFormat="1" applyFont="1" applyBorder="1" applyAlignment="1" applyProtection="1">
      <alignment horizontal="center"/>
      <protection locked="0"/>
    </xf>
    <xf numFmtId="165" fontId="5" fillId="0" borderId="17" xfId="0" applyNumberFormat="1" applyFont="1" applyBorder="1" applyAlignment="1" applyProtection="1">
      <alignment horizontal="center"/>
      <protection locked="0"/>
    </xf>
    <xf numFmtId="164" fontId="5" fillId="2" borderId="8" xfId="0" applyNumberFormat="1" applyFont="1" applyFill="1" applyBorder="1" applyAlignment="1" applyProtection="1">
      <alignment horizontal="center"/>
    </xf>
    <xf numFmtId="164" fontId="5" fillId="2" borderId="9" xfId="0" applyNumberFormat="1" applyFont="1" applyFill="1" applyBorder="1" applyAlignment="1" applyProtection="1">
      <alignment horizontal="center"/>
    </xf>
    <xf numFmtId="164" fontId="5" fillId="2" borderId="16" xfId="0" applyNumberFormat="1" applyFont="1" applyFill="1" applyBorder="1" applyAlignment="1" applyProtection="1">
      <alignment horizontal="center"/>
    </xf>
    <xf numFmtId="164" fontId="5" fillId="2" borderId="17" xfId="0" applyNumberFormat="1" applyFont="1" applyFill="1" applyBorder="1" applyAlignment="1" applyProtection="1">
      <alignment horizontal="center"/>
    </xf>
    <xf numFmtId="0" fontId="6" fillId="2" borderId="40" xfId="0" applyFont="1" applyFill="1" applyBorder="1" applyAlignment="1" applyProtection="1">
      <alignment horizontal="center"/>
    </xf>
    <xf numFmtId="164" fontId="5" fillId="2" borderId="25" xfId="0" applyNumberFormat="1" applyFont="1" applyFill="1" applyBorder="1" applyAlignment="1" applyProtection="1">
      <alignment horizontal="center"/>
    </xf>
    <xf numFmtId="164" fontId="5" fillId="2" borderId="22" xfId="0" applyNumberFormat="1" applyFont="1" applyFill="1" applyBorder="1" applyAlignment="1" applyProtection="1">
      <alignment horizontal="center"/>
    </xf>
    <xf numFmtId="164" fontId="5" fillId="2" borderId="26" xfId="0" applyNumberFormat="1" applyFont="1" applyFill="1" applyBorder="1" applyAlignment="1" applyProtection="1">
      <alignment horizontal="center"/>
    </xf>
    <xf numFmtId="164" fontId="5" fillId="2" borderId="23" xfId="0" applyNumberFormat="1" applyFont="1" applyFill="1" applyBorder="1" applyAlignment="1" applyProtection="1">
      <alignment horizontal="center"/>
    </xf>
    <xf numFmtId="164" fontId="5" fillId="2" borderId="27" xfId="0" applyNumberFormat="1" applyFont="1" applyFill="1" applyBorder="1" applyAlignment="1" applyProtection="1">
      <alignment horizontal="center"/>
    </xf>
    <xf numFmtId="164" fontId="5" fillId="2" borderId="28" xfId="0" applyNumberFormat="1" applyFont="1" applyFill="1" applyBorder="1" applyAlignment="1" applyProtection="1">
      <alignment horizontal="center"/>
    </xf>
    <xf numFmtId="164" fontId="5" fillId="2" borderId="34" xfId="0" applyNumberFormat="1" applyFont="1" applyFill="1" applyBorder="1" applyAlignment="1" applyProtection="1">
      <alignment horizontal="center"/>
    </xf>
    <xf numFmtId="164" fontId="5" fillId="2" borderId="35" xfId="0" applyNumberFormat="1" applyFont="1" applyFill="1" applyBorder="1" applyAlignment="1" applyProtection="1">
      <alignment horizontal="center"/>
    </xf>
    <xf numFmtId="164" fontId="5" fillId="2" borderId="36" xfId="0" applyNumberFormat="1" applyFont="1" applyFill="1" applyBorder="1" applyAlignment="1" applyProtection="1">
      <alignment horizontal="center"/>
    </xf>
    <xf numFmtId="164" fontId="5" fillId="2" borderId="41" xfId="0" applyNumberFormat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7" fillId="0" borderId="0" xfId="0" applyFont="1" applyBorder="1" applyAlignment="1" applyProtection="1">
      <alignment horizontal="center"/>
    </xf>
    <xf numFmtId="0" fontId="1" fillId="0" borderId="0" xfId="0" applyFont="1" applyAlignment="1" applyProtection="1">
      <alignment horizontal="right"/>
    </xf>
    <xf numFmtId="0" fontId="1" fillId="0" borderId="0" xfId="0" applyFont="1" applyProtection="1"/>
    <xf numFmtId="0" fontId="1" fillId="0" borderId="0" xfId="0" applyFont="1"/>
    <xf numFmtId="1" fontId="5" fillId="0" borderId="10" xfId="0" applyNumberFormat="1" applyFont="1" applyBorder="1" applyAlignment="1" applyProtection="1">
      <alignment horizontal="center"/>
      <protection locked="0"/>
    </xf>
    <xf numFmtId="1" fontId="5" fillId="0" borderId="14" xfId="0" applyNumberFormat="1" applyFont="1" applyBorder="1" applyAlignment="1" applyProtection="1">
      <alignment horizontal="center"/>
      <protection locked="0"/>
    </xf>
    <xf numFmtId="1" fontId="5" fillId="0" borderId="18" xfId="0" applyNumberFormat="1" applyFont="1" applyBorder="1" applyAlignment="1" applyProtection="1">
      <alignment horizontal="center"/>
      <protection locked="0"/>
    </xf>
    <xf numFmtId="165" fontId="5" fillId="0" borderId="30" xfId="0" applyNumberFormat="1" applyFont="1" applyBorder="1" applyAlignment="1" applyProtection="1">
      <alignment horizontal="center"/>
      <protection locked="0"/>
    </xf>
    <xf numFmtId="165" fontId="5" fillId="0" borderId="14" xfId="0" applyNumberFormat="1" applyFont="1" applyBorder="1" applyAlignment="1" applyProtection="1">
      <alignment horizontal="center"/>
      <protection locked="0"/>
    </xf>
    <xf numFmtId="165" fontId="5" fillId="0" borderId="18" xfId="0" applyNumberFormat="1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protection locked="0"/>
    </xf>
    <xf numFmtId="0" fontId="0" fillId="0" borderId="0" xfId="0" applyBorder="1" applyAlignment="1" applyProtection="1">
      <alignment horizontal="center"/>
    </xf>
    <xf numFmtId="1" fontId="5" fillId="0" borderId="31" xfId="0" applyNumberFormat="1" applyFont="1" applyBorder="1" applyAlignment="1" applyProtection="1">
      <alignment horizontal="center"/>
      <protection locked="0"/>
    </xf>
    <xf numFmtId="1" fontId="5" fillId="0" borderId="32" xfId="0" applyNumberFormat="1" applyFont="1" applyBorder="1" applyAlignment="1" applyProtection="1">
      <alignment horizontal="center"/>
      <protection locked="0"/>
    </xf>
    <xf numFmtId="1" fontId="5" fillId="0" borderId="33" xfId="0" applyNumberFormat="1" applyFont="1" applyBorder="1" applyAlignment="1" applyProtection="1">
      <alignment horizontal="center"/>
      <protection locked="0"/>
    </xf>
    <xf numFmtId="1" fontId="5" fillId="0" borderId="30" xfId="0" applyNumberFormat="1" applyFont="1" applyBorder="1" applyAlignment="1" applyProtection="1">
      <alignment horizontal="center"/>
      <protection locked="0"/>
    </xf>
    <xf numFmtId="165" fontId="5" fillId="0" borderId="42" xfId="0" applyNumberFormat="1" applyFont="1" applyBorder="1" applyAlignment="1" applyProtection="1">
      <alignment horizontal="center"/>
      <protection locked="0"/>
    </xf>
    <xf numFmtId="165" fontId="5" fillId="0" borderId="32" xfId="0" applyNumberFormat="1" applyFont="1" applyBorder="1" applyAlignment="1" applyProtection="1">
      <alignment horizontal="center"/>
      <protection locked="0"/>
    </xf>
    <xf numFmtId="165" fontId="5" fillId="0" borderId="33" xfId="0" applyNumberFormat="1" applyFont="1" applyBorder="1" applyAlignment="1" applyProtection="1">
      <alignment horizontal="center"/>
      <protection locked="0"/>
    </xf>
    <xf numFmtId="0" fontId="0" fillId="0" borderId="37" xfId="0" applyBorder="1" applyAlignment="1" applyProtection="1">
      <alignment horizontal="center"/>
    </xf>
    <xf numFmtId="164" fontId="5" fillId="2" borderId="43" xfId="0" applyNumberFormat="1" applyFont="1" applyFill="1" applyBorder="1" applyAlignment="1" applyProtection="1">
      <alignment horizontal="center"/>
    </xf>
    <xf numFmtId="0" fontId="1" fillId="0" borderId="0" xfId="0" applyNumberFormat="1" applyFont="1" applyAlignment="1" applyProtection="1"/>
    <xf numFmtId="0" fontId="0" fillId="0" borderId="0" xfId="0" applyNumberFormat="1" applyFont="1" applyAlignment="1"/>
    <xf numFmtId="0" fontId="1" fillId="0" borderId="0" xfId="0" applyFont="1" applyAlignment="1" applyProtection="1"/>
    <xf numFmtId="0" fontId="0" fillId="0" borderId="0" xfId="0" applyFont="1" applyAlignment="1"/>
    <xf numFmtId="0" fontId="6" fillId="2" borderId="44" xfId="0" applyFont="1" applyFill="1" applyBorder="1" applyAlignment="1" applyProtection="1">
      <alignment horizontal="center"/>
    </xf>
    <xf numFmtId="0" fontId="0" fillId="0" borderId="39" xfId="0" applyBorder="1"/>
    <xf numFmtId="164" fontId="5" fillId="2" borderId="45" xfId="0" applyNumberFormat="1" applyFont="1" applyFill="1" applyBorder="1" applyAlignment="1" applyProtection="1">
      <alignment horizontal="center"/>
    </xf>
    <xf numFmtId="164" fontId="5" fillId="2" borderId="46" xfId="0" applyNumberFormat="1" applyFont="1" applyFill="1" applyBorder="1" applyAlignment="1" applyProtection="1">
      <alignment horizontal="center"/>
    </xf>
    <xf numFmtId="164" fontId="5" fillId="2" borderId="47" xfId="0" applyNumberFormat="1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4" borderId="2" xfId="0" applyFont="1" applyFill="1" applyBorder="1" applyAlignment="1" applyProtection="1">
      <alignment horizontal="center"/>
    </xf>
    <xf numFmtId="1" fontId="5" fillId="4" borderId="38" xfId="0" applyNumberFormat="1" applyFont="1" applyFill="1" applyBorder="1" applyAlignment="1" applyProtection="1">
      <alignment horizontal="center"/>
    </xf>
    <xf numFmtId="1" fontId="5" fillId="4" borderId="24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>
      <alignment horizontal="center"/>
    </xf>
    <xf numFmtId="0" fontId="7" fillId="0" borderId="1" xfId="0" applyFont="1" applyBorder="1" applyAlignment="1" applyProtection="1">
      <alignment horizontal="center"/>
    </xf>
    <xf numFmtId="0" fontId="4" fillId="0" borderId="1" xfId="0" applyFont="1" applyBorder="1" applyAlignment="1" applyProtection="1">
      <alignment horizontal="center"/>
    </xf>
    <xf numFmtId="0" fontId="2" fillId="0" borderId="0" xfId="0" applyFont="1" applyAlignment="1" applyProtection="1">
      <protection locked="0"/>
    </xf>
    <xf numFmtId="0" fontId="0" fillId="0" borderId="0" xfId="0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URINFLÖDE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Data!$A$4</c:f>
              <c:strCache>
                <c:ptCount val="1"/>
                <c:pt idx="0">
                  <c:v>Fp A:  Vatten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Data!$H$3:$K$3</c:f>
              <c:numCache>
                <c:formatCode>General</c:formatCode>
                <c:ptCount val="4"/>
                <c:pt idx="0">
                  <c:v>15</c:v>
                </c:pt>
                <c:pt idx="1">
                  <c:v>45</c:v>
                </c:pt>
                <c:pt idx="2">
                  <c:v>75</c:v>
                </c:pt>
                <c:pt idx="3">
                  <c:v>105</c:v>
                </c:pt>
              </c:numCache>
            </c:numRef>
          </c:cat>
          <c:val>
            <c:numRef>
              <c:f>Data!$H$4:$K$4</c:f>
              <c:numCache>
                <c:formatCode>0.0</c:formatCode>
                <c:ptCount val="4"/>
                <c:pt idx="0">
                  <c:v>2</c:v>
                </c:pt>
                <c:pt idx="1">
                  <c:v>0.36666666666666664</c:v>
                </c:pt>
                <c:pt idx="2">
                  <c:v>1.6666666666666667</c:v>
                </c:pt>
                <c:pt idx="3">
                  <c:v>8.3333333333333339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A1-4814-857A-5E63322363AC}"/>
            </c:ext>
          </c:extLst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Fp B:  Vatten + Minirin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Data!$H$3:$K$3</c:f>
              <c:numCache>
                <c:formatCode>General</c:formatCode>
                <c:ptCount val="4"/>
                <c:pt idx="0">
                  <c:v>15</c:v>
                </c:pt>
                <c:pt idx="1">
                  <c:v>45</c:v>
                </c:pt>
                <c:pt idx="2">
                  <c:v>75</c:v>
                </c:pt>
                <c:pt idx="3">
                  <c:v>105</c:v>
                </c:pt>
              </c:numCache>
            </c:numRef>
          </c:cat>
          <c:val>
            <c:numRef>
              <c:f>Data!$H$5:$K$5</c:f>
              <c:numCache>
                <c:formatCode>0.0</c:formatCode>
                <c:ptCount val="4"/>
                <c:pt idx="0">
                  <c:v>2.5</c:v>
                </c:pt>
                <c:pt idx="1">
                  <c:v>5.833333333333333</c:v>
                </c:pt>
                <c:pt idx="2">
                  <c:v>14</c:v>
                </c:pt>
                <c:pt idx="3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A1-4814-857A-5E63322363AC}"/>
            </c:ext>
          </c:extLst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Fp C:  Furix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numRef>
              <c:f>Data!$H$3:$K$3</c:f>
              <c:numCache>
                <c:formatCode>General</c:formatCode>
                <c:ptCount val="4"/>
                <c:pt idx="0">
                  <c:v>15</c:v>
                </c:pt>
                <c:pt idx="1">
                  <c:v>45</c:v>
                </c:pt>
                <c:pt idx="2">
                  <c:v>75</c:v>
                </c:pt>
                <c:pt idx="3">
                  <c:v>105</c:v>
                </c:pt>
              </c:numCache>
            </c:numRef>
          </c:cat>
          <c:val>
            <c:numRef>
              <c:f>Data!$H$6:$K$6</c:f>
              <c:numCache>
                <c:formatCode>0.0</c:formatCode>
                <c:ptCount val="4"/>
                <c:pt idx="0">
                  <c:v>3.6666666666666665</c:v>
                </c:pt>
                <c:pt idx="1">
                  <c:v>11</c:v>
                </c:pt>
                <c:pt idx="2">
                  <c:v>8.6666666666666661</c:v>
                </c:pt>
                <c:pt idx="3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A1-4814-857A-5E63322363AC}"/>
            </c:ext>
          </c:extLst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Fp D:  Resorb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Data!$H$7:$K$7</c:f>
              <c:numCache>
                <c:formatCode>0.0</c:formatCode>
                <c:ptCount val="4"/>
                <c:pt idx="0">
                  <c:v>1.0333333333333334</c:v>
                </c:pt>
                <c:pt idx="1">
                  <c:v>2.0666666666666669</c:v>
                </c:pt>
                <c:pt idx="2">
                  <c:v>10.333333333333334</c:v>
                </c:pt>
                <c:pt idx="3">
                  <c:v>15.666666666666666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A1-4814-857A-5E6332236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70038352"/>
        <c:axId val="1570040848"/>
      </c:lineChart>
      <c:catAx>
        <c:axId val="1570038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040848"/>
        <c:crosses val="autoZero"/>
        <c:auto val="1"/>
        <c:lblAlgn val="ctr"/>
        <c:lblOffset val="100"/>
        <c:noMultiLvlLbl val="0"/>
      </c:catAx>
      <c:valAx>
        <c:axId val="1570040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Urinflöde (ml/min)</a:t>
                </a:r>
              </a:p>
            </c:rich>
          </c:tx>
          <c:layout>
            <c:manualLayout>
              <c:xMode val="edge"/>
              <c:yMode val="edge"/>
              <c:x val="1.5135360204620312E-2"/>
              <c:y val="0.3280817838946602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0038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4752155980502455"/>
          <c:y val="5.0283329968369345E-2"/>
          <c:w val="0.21388831774499054"/>
          <c:h val="0.378153907232184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DENSITET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Data!$A$11</c:f>
              <c:strCache>
                <c:ptCount val="1"/>
                <c:pt idx="0">
                  <c:v>Fp A:  Vatten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Data!$B$10:$F$10</c:f>
              <c:numCache>
                <c:formatCode>General</c:formatCode>
                <c:ptCount val="5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  <c:pt idx="4">
                  <c:v>120</c:v>
                </c:pt>
              </c:numCache>
            </c:numRef>
          </c:cat>
          <c:val>
            <c:numRef>
              <c:f>Data!$B$11:$F$11</c:f>
              <c:numCache>
                <c:formatCode>0.000</c:formatCode>
                <c:ptCount val="5"/>
                <c:pt idx="0">
                  <c:v>1.0249999999999999</c:v>
                </c:pt>
                <c:pt idx="1">
                  <c:v>1.02</c:v>
                </c:pt>
                <c:pt idx="2">
                  <c:v>1.02</c:v>
                </c:pt>
                <c:pt idx="3">
                  <c:v>1.01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FC-4469-B23C-5AC8B70F56DB}"/>
            </c:ext>
          </c:extLst>
        </c:ser>
        <c:ser>
          <c:idx val="1"/>
          <c:order val="1"/>
          <c:tx>
            <c:strRef>
              <c:f>Data!$A$12</c:f>
              <c:strCache>
                <c:ptCount val="1"/>
                <c:pt idx="0">
                  <c:v>Fp B:  Vatten + Minirin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numRef>
              <c:f>Data!$B$10:$F$10</c:f>
              <c:numCache>
                <c:formatCode>General</c:formatCode>
                <c:ptCount val="5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  <c:pt idx="4">
                  <c:v>120</c:v>
                </c:pt>
              </c:numCache>
            </c:numRef>
          </c:cat>
          <c:val>
            <c:numRef>
              <c:f>Data!$B$12:$F$12</c:f>
              <c:numCache>
                <c:formatCode>0.000</c:formatCode>
                <c:ptCount val="5"/>
                <c:pt idx="0">
                  <c:v>1.01</c:v>
                </c:pt>
                <c:pt idx="1">
                  <c:v>1.05</c:v>
                </c:pt>
                <c:pt idx="2">
                  <c:v>1.0049999999999999</c:v>
                </c:pt>
                <c:pt idx="3">
                  <c:v>1.0049999999999999</c:v>
                </c:pt>
                <c:pt idx="4">
                  <c:v>1.0049999999999999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5FC-4469-B23C-5AC8B70F56DB}"/>
            </c:ext>
          </c:extLst>
        </c:ser>
        <c:ser>
          <c:idx val="2"/>
          <c:order val="2"/>
          <c:tx>
            <c:strRef>
              <c:f>Data!$A$13</c:f>
              <c:strCache>
                <c:ptCount val="1"/>
                <c:pt idx="0">
                  <c:v>Fp C:  Furix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Data!$B$13:$F$13</c:f>
              <c:numCache>
                <c:formatCode>0.000</c:formatCode>
                <c:ptCount val="5"/>
                <c:pt idx="0">
                  <c:v>1.0149999999999999</c:v>
                </c:pt>
                <c:pt idx="1">
                  <c:v>1</c:v>
                </c:pt>
                <c:pt idx="2">
                  <c:v>1</c:v>
                </c:pt>
                <c:pt idx="3">
                  <c:v>1.0049999999999999</c:v>
                </c:pt>
                <c:pt idx="4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5FC-4469-B23C-5AC8B70F56DB}"/>
            </c:ext>
          </c:extLst>
        </c:ser>
        <c:ser>
          <c:idx val="3"/>
          <c:order val="3"/>
          <c:tx>
            <c:strRef>
              <c:f>Data!$A$14</c:f>
              <c:strCache>
                <c:ptCount val="1"/>
                <c:pt idx="0">
                  <c:v>Fp D:  Resorb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Data!$B$14:$F$14</c:f>
              <c:numCache>
                <c:formatCode>0.000</c:formatCode>
                <c:ptCount val="5"/>
                <c:pt idx="0">
                  <c:v>1.01</c:v>
                </c:pt>
                <c:pt idx="1">
                  <c:v>1.0149999999999999</c:v>
                </c:pt>
                <c:pt idx="2">
                  <c:v>1.01</c:v>
                </c:pt>
                <c:pt idx="3">
                  <c:v>1.0049999999999999</c:v>
                </c:pt>
                <c:pt idx="4">
                  <c:v>1.0049999999999999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5FC-4469-B23C-5AC8B70F56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1240816"/>
        <c:axId val="1131237904"/>
      </c:lineChart>
      <c:catAx>
        <c:axId val="11312408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237904"/>
        <c:crosses val="autoZero"/>
        <c:auto val="1"/>
        <c:lblAlgn val="ctr"/>
        <c:lblOffset val="100"/>
        <c:noMultiLvlLbl val="0"/>
      </c:catAx>
      <c:valAx>
        <c:axId val="1131237904"/>
        <c:scaling>
          <c:orientation val="minMax"/>
          <c:max val="1.1000000000000001"/>
          <c:min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Densitet</a:t>
                </a:r>
              </a:p>
            </c:rich>
          </c:tx>
          <c:layout>
            <c:manualLayout>
              <c:xMode val="edge"/>
              <c:yMode val="edge"/>
              <c:x val="1.6524216524216522E-2"/>
              <c:y val="0.3842282358383363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31240816"/>
        <c:crosses val="autoZero"/>
        <c:crossBetween val="between"/>
        <c:majorUnit val="5.000000000000001E-2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2644514865773846"/>
          <c:y val="7.6371717903078201E-2"/>
          <c:w val="0.25964181040432538"/>
          <c:h val="0.3448299996983135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KALIUMFÖRLUST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Data!$A$18</c:f>
              <c:strCache>
                <c:ptCount val="1"/>
                <c:pt idx="0">
                  <c:v>Fp A:  Vatten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Data!$H$17:$L$17</c:f>
              <c:numCache>
                <c:formatCode>General</c:formatCode>
                <c:ptCount val="5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  <c:pt idx="4">
                  <c:v>120</c:v>
                </c:pt>
              </c:numCache>
            </c:numRef>
          </c:cat>
          <c:val>
            <c:numRef>
              <c:f>Data!$H$18:$L$18</c:f>
              <c:numCache>
                <c:formatCode>0.0</c:formatCode>
                <c:ptCount val="5"/>
                <c:pt idx="0">
                  <c:v>16.8</c:v>
                </c:pt>
                <c:pt idx="1">
                  <c:v>4.26</c:v>
                </c:pt>
                <c:pt idx="2">
                  <c:v>0.67100000000000004</c:v>
                </c:pt>
                <c:pt idx="3">
                  <c:v>0.95500000000000007</c:v>
                </c:pt>
                <c:pt idx="4">
                  <c:v>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BB-4D0E-89B9-C49101711763}"/>
            </c:ext>
          </c:extLst>
        </c:ser>
        <c:ser>
          <c:idx val="1"/>
          <c:order val="1"/>
          <c:tx>
            <c:strRef>
              <c:f>Data!$A$19</c:f>
              <c:strCache>
                <c:ptCount val="1"/>
                <c:pt idx="0">
                  <c:v>Fp B:  Vatten + Minirin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Data!$H$19:$L$19</c:f>
              <c:numCache>
                <c:formatCode>0.0</c:formatCode>
                <c:ptCount val="5"/>
                <c:pt idx="0">
                  <c:v>2.56</c:v>
                </c:pt>
                <c:pt idx="1">
                  <c:v>2.4750000000000001</c:v>
                </c:pt>
                <c:pt idx="2">
                  <c:v>4.55</c:v>
                </c:pt>
                <c:pt idx="3">
                  <c:v>5.88</c:v>
                </c:pt>
                <c:pt idx="4">
                  <c:v>6.48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DBB-4D0E-89B9-C49101711763}"/>
            </c:ext>
          </c:extLst>
        </c:ser>
        <c:ser>
          <c:idx val="2"/>
          <c:order val="2"/>
          <c:tx>
            <c:strRef>
              <c:f>Data!$A$20</c:f>
              <c:strCache>
                <c:ptCount val="1"/>
                <c:pt idx="0">
                  <c:v>Fp C:  Furix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Data!$H$20:$L$20</c:f>
              <c:numCache>
                <c:formatCode>0.0</c:formatCode>
                <c:ptCount val="5"/>
                <c:pt idx="0">
                  <c:v>8.7119999999999997</c:v>
                </c:pt>
                <c:pt idx="1">
                  <c:v>1.43</c:v>
                </c:pt>
                <c:pt idx="2">
                  <c:v>3.96</c:v>
                </c:pt>
                <c:pt idx="3">
                  <c:v>3.38</c:v>
                </c:pt>
                <c:pt idx="4">
                  <c:v>5.94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DBB-4D0E-89B9-C49101711763}"/>
            </c:ext>
          </c:extLst>
        </c:ser>
        <c:ser>
          <c:idx val="3"/>
          <c:order val="3"/>
          <c:tx>
            <c:strRef>
              <c:f>Data!$A$21</c:f>
              <c:strCache>
                <c:ptCount val="1"/>
                <c:pt idx="0">
                  <c:v>Fp D:  Resorb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Data!$H$21:$L$21</c:f>
              <c:numCache>
                <c:formatCode>0.0</c:formatCode>
                <c:ptCount val="5"/>
                <c:pt idx="0">
                  <c:v>5.04</c:v>
                </c:pt>
                <c:pt idx="1">
                  <c:v>2.3559999999999999</c:v>
                </c:pt>
                <c:pt idx="2">
                  <c:v>3.0379999999999998</c:v>
                </c:pt>
                <c:pt idx="3">
                  <c:v>6.2</c:v>
                </c:pt>
                <c:pt idx="4">
                  <c:v>9.4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DBB-4D0E-89B9-C49101711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2576384"/>
        <c:axId val="1482573472"/>
      </c:lineChart>
      <c:catAx>
        <c:axId val="148257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2573472"/>
        <c:crosses val="autoZero"/>
        <c:auto val="1"/>
        <c:lblAlgn val="ctr"/>
        <c:lblOffset val="100"/>
        <c:noMultiLvlLbl val="0"/>
      </c:catAx>
      <c:valAx>
        <c:axId val="148257347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Kaliumförlust</a:t>
                </a:r>
                <a:r>
                  <a:rPr lang="en-US" baseline="0"/>
                  <a:t> (mmol)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2576384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NATRIUMFÖRLUST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Data!$A$25</c:f>
              <c:strCache>
                <c:ptCount val="1"/>
                <c:pt idx="0">
                  <c:v>Fp A:  Vatten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Data!$H$24:$L$24</c:f>
              <c:numCache>
                <c:formatCode>General</c:formatCode>
                <c:ptCount val="5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  <c:pt idx="4">
                  <c:v>120</c:v>
                </c:pt>
              </c:numCache>
            </c:numRef>
          </c:cat>
          <c:val>
            <c:numRef>
              <c:f>Data!$H$25:$L$25</c:f>
              <c:numCache>
                <c:formatCode>0.0</c:formatCode>
                <c:ptCount val="5"/>
                <c:pt idx="0">
                  <c:v>10.78</c:v>
                </c:pt>
                <c:pt idx="1">
                  <c:v>4.8</c:v>
                </c:pt>
                <c:pt idx="2">
                  <c:v>1.3089999999999999</c:v>
                </c:pt>
                <c:pt idx="3">
                  <c:v>2.5499999999999998</c:v>
                </c:pt>
                <c:pt idx="4">
                  <c:v>0.25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DD-4DD7-AA75-C6E3F2980150}"/>
            </c:ext>
          </c:extLst>
        </c:ser>
        <c:ser>
          <c:idx val="1"/>
          <c:order val="1"/>
          <c:tx>
            <c:strRef>
              <c:f>Data!$A$26</c:f>
              <c:strCache>
                <c:ptCount val="1"/>
                <c:pt idx="0">
                  <c:v>Fp B:  Vatten + Minirin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Data!$H$26:$L$26</c:f>
              <c:numCache>
                <c:formatCode>0.0</c:formatCode>
                <c:ptCount val="5"/>
                <c:pt idx="0">
                  <c:v>14</c:v>
                </c:pt>
                <c:pt idx="1">
                  <c:v>9.5250000000000004</c:v>
                </c:pt>
                <c:pt idx="2">
                  <c:v>18.725000000000001</c:v>
                </c:pt>
                <c:pt idx="3">
                  <c:v>26.88</c:v>
                </c:pt>
                <c:pt idx="4">
                  <c:v>3.24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DD-4DD7-AA75-C6E3F2980150}"/>
            </c:ext>
          </c:extLst>
        </c:ser>
        <c:ser>
          <c:idx val="2"/>
          <c:order val="2"/>
          <c:tx>
            <c:strRef>
              <c:f>Data!$A$27</c:f>
              <c:strCache>
                <c:ptCount val="1"/>
                <c:pt idx="0">
                  <c:v>Fp C:  Furix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Data!$H$27:$L$27</c:f>
              <c:numCache>
                <c:formatCode>0.0</c:formatCode>
                <c:ptCount val="5"/>
                <c:pt idx="0">
                  <c:v>32.427999999999997</c:v>
                </c:pt>
                <c:pt idx="1">
                  <c:v>9.7899999999999991</c:v>
                </c:pt>
                <c:pt idx="2">
                  <c:v>11.22</c:v>
                </c:pt>
                <c:pt idx="3">
                  <c:v>23.14</c:v>
                </c:pt>
                <c:pt idx="4">
                  <c:v>41.58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0DD-4DD7-AA75-C6E3F2980150}"/>
            </c:ext>
          </c:extLst>
        </c:ser>
        <c:ser>
          <c:idx val="3"/>
          <c:order val="3"/>
          <c:tx>
            <c:strRef>
              <c:f>Data!$A$28</c:f>
              <c:strCache>
                <c:ptCount val="1"/>
                <c:pt idx="0">
                  <c:v>Fp D:  Resorb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Data!$H$28:$L$28</c:f>
              <c:numCache>
                <c:formatCode>0.0</c:formatCode>
                <c:ptCount val="5"/>
                <c:pt idx="0">
                  <c:v>16.968</c:v>
                </c:pt>
                <c:pt idx="1">
                  <c:v>4.1539999999999999</c:v>
                </c:pt>
                <c:pt idx="2">
                  <c:v>6.2619999999999996</c:v>
                </c:pt>
                <c:pt idx="3">
                  <c:v>14.26</c:v>
                </c:pt>
                <c:pt idx="4">
                  <c:v>0.47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0DD-4DD7-AA75-C6E3F29801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77195712"/>
        <c:axId val="1577192800"/>
      </c:lineChart>
      <c:catAx>
        <c:axId val="157719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7192800"/>
        <c:crosses val="autoZero"/>
        <c:auto val="1"/>
        <c:lblAlgn val="ctr"/>
        <c:lblOffset val="100"/>
        <c:noMultiLvlLbl val="0"/>
      </c:catAx>
      <c:valAx>
        <c:axId val="1577192800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Natriumförlust</a:t>
                </a:r>
                <a:r>
                  <a:rPr lang="en-US" baseline="0"/>
                  <a:t> (mmol)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7195712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 b="1"/>
              <a:t>KLORIDFÖRLUST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Data!$A$32</c:f>
              <c:strCache>
                <c:ptCount val="1"/>
                <c:pt idx="0">
                  <c:v>Fp A:  Vatten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numRef>
              <c:f>Data!$H$31:$L$31</c:f>
              <c:numCache>
                <c:formatCode>General</c:formatCode>
                <c:ptCount val="5"/>
                <c:pt idx="0">
                  <c:v>0</c:v>
                </c:pt>
                <c:pt idx="1">
                  <c:v>30</c:v>
                </c:pt>
                <c:pt idx="2">
                  <c:v>60</c:v>
                </c:pt>
                <c:pt idx="3">
                  <c:v>90</c:v>
                </c:pt>
                <c:pt idx="4">
                  <c:v>120</c:v>
                </c:pt>
              </c:numCache>
            </c:numRef>
          </c:cat>
          <c:val>
            <c:numRef>
              <c:f>Data!$H$32:$L$32</c:f>
              <c:numCache>
                <c:formatCode>0.0</c:formatCode>
                <c:ptCount val="5"/>
                <c:pt idx="0">
                  <c:v>43.4</c:v>
                </c:pt>
                <c:pt idx="1">
                  <c:v>15.06</c:v>
                </c:pt>
                <c:pt idx="2">
                  <c:v>2.6179999999999999</c:v>
                </c:pt>
                <c:pt idx="3">
                  <c:v>4</c:v>
                </c:pt>
                <c:pt idx="4">
                  <c:v>1.5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62-472A-A0EB-99B359A008C4}"/>
            </c:ext>
          </c:extLst>
        </c:ser>
        <c:ser>
          <c:idx val="1"/>
          <c:order val="1"/>
          <c:tx>
            <c:strRef>
              <c:f>Data!$A$33</c:f>
              <c:strCache>
                <c:ptCount val="1"/>
                <c:pt idx="0">
                  <c:v>Fp B:  Vatten + Minirin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Data!$H$33:$L$33</c:f>
              <c:numCache>
                <c:formatCode>0.0</c:formatCode>
                <c:ptCount val="5"/>
                <c:pt idx="0">
                  <c:v>13.84</c:v>
                </c:pt>
                <c:pt idx="1">
                  <c:v>11.85</c:v>
                </c:pt>
                <c:pt idx="2">
                  <c:v>19.95</c:v>
                </c:pt>
                <c:pt idx="3">
                  <c:v>28.98</c:v>
                </c:pt>
                <c:pt idx="4">
                  <c:v>7.2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362-472A-A0EB-99B359A008C4}"/>
            </c:ext>
          </c:extLst>
        </c:ser>
        <c:ser>
          <c:idx val="2"/>
          <c:order val="2"/>
          <c:tx>
            <c:strRef>
              <c:f>Data!$A$34</c:f>
              <c:strCache>
                <c:ptCount val="1"/>
                <c:pt idx="0">
                  <c:v>Fp C:  Furix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Data!$H$34:$L$34</c:f>
              <c:numCache>
                <c:formatCode>0.0</c:formatCode>
                <c:ptCount val="5"/>
                <c:pt idx="0">
                  <c:v>40.898000000000003</c:v>
                </c:pt>
                <c:pt idx="1">
                  <c:v>11.22</c:v>
                </c:pt>
                <c:pt idx="2">
                  <c:v>16.5</c:v>
                </c:pt>
                <c:pt idx="3">
                  <c:v>27.04</c:v>
                </c:pt>
                <c:pt idx="4">
                  <c:v>46.53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362-472A-A0EB-99B359A008C4}"/>
            </c:ext>
          </c:extLst>
        </c:ser>
        <c:ser>
          <c:idx val="3"/>
          <c:order val="3"/>
          <c:tx>
            <c:strRef>
              <c:f>Data!$A$35</c:f>
              <c:strCache>
                <c:ptCount val="1"/>
                <c:pt idx="0">
                  <c:v>Fp D:  Resorb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Data!$H$35:$L$35</c:f>
              <c:numCache>
                <c:formatCode>0.0</c:formatCode>
                <c:ptCount val="5"/>
                <c:pt idx="0">
                  <c:v>19.32</c:v>
                </c:pt>
                <c:pt idx="1">
                  <c:v>6.8819999999999997</c:v>
                </c:pt>
                <c:pt idx="2">
                  <c:v>9.6720000000000006</c:v>
                </c:pt>
                <c:pt idx="3">
                  <c:v>19.53</c:v>
                </c:pt>
                <c:pt idx="4">
                  <c:v>4.2300000000000004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362-472A-A0EB-99B359A00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18112608"/>
        <c:axId val="1618109280"/>
      </c:lineChart>
      <c:catAx>
        <c:axId val="1618112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109280"/>
        <c:crosses val="autoZero"/>
        <c:auto val="1"/>
        <c:lblAlgn val="ctr"/>
        <c:lblOffset val="100"/>
        <c:noMultiLvlLbl val="0"/>
      </c:catAx>
      <c:valAx>
        <c:axId val="1618109280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Kloridförlust</a:t>
                </a:r>
                <a:r>
                  <a:rPr lang="en-US" baseline="0"/>
                  <a:t> (mmol)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8112608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8</xdr:row>
      <xdr:rowOff>180975</xdr:rowOff>
    </xdr:from>
    <xdr:to>
      <xdr:col>10</xdr:col>
      <xdr:colOff>733425</xdr:colOff>
      <xdr:row>14</xdr:row>
      <xdr:rowOff>28575</xdr:rowOff>
    </xdr:to>
    <xdr:sp macro="" textlink="">
      <xdr:nvSpPr>
        <xdr:cNvPr id="2" name="textruta 1">
          <a:extLst>
            <a:ext uri="{FF2B5EF4-FFF2-40B4-BE49-F238E27FC236}">
              <a16:creationId xmlns:a16="http://schemas.microsoft.com/office/drawing/2014/main" id="{31E0316B-F35F-4EE7-A514-7CA67891FCEE}"/>
            </a:ext>
          </a:extLst>
        </xdr:cNvPr>
        <xdr:cNvSpPr txBox="1"/>
      </xdr:nvSpPr>
      <xdr:spPr>
        <a:xfrm>
          <a:off x="7058025" y="1866900"/>
          <a:ext cx="3400425" cy="10763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sv-SE" sz="1400" b="1">
              <a:solidFill>
                <a:srgbClr val="FF0000"/>
              </a:solidFill>
            </a:rPr>
            <a:t>OBS!</a:t>
          </a:r>
          <a:r>
            <a:rPr lang="sv-SE" sz="1400" b="1" baseline="0">
              <a:solidFill>
                <a:srgbClr val="FF0000"/>
              </a:solidFill>
            </a:rPr>
            <a:t> Lägg endast in data i vita cellerna!</a:t>
          </a:r>
        </a:p>
        <a:p>
          <a:pPr algn="l"/>
          <a:r>
            <a:rPr lang="sv-SE" sz="1400" b="1" baseline="0">
              <a:solidFill>
                <a:srgbClr val="FF0000"/>
              </a:solidFill>
            </a:rPr>
            <a:t>Allt annat räknas ut av Excel automatiskt!</a:t>
          </a:r>
        </a:p>
        <a:p>
          <a:endParaRPr lang="sv-SE" sz="1400" b="1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489857</xdr:colOff>
      <xdr:row>59</xdr:row>
      <xdr:rowOff>54429</xdr:rowOff>
    </xdr:from>
    <xdr:ext cx="184731" cy="264560"/>
    <xdr:sp macro="" textlink="">
      <xdr:nvSpPr>
        <xdr:cNvPr id="7" name="textruta 6">
          <a:extLst>
            <a:ext uri="{FF2B5EF4-FFF2-40B4-BE49-F238E27FC236}">
              <a16:creationId xmlns:a16="http://schemas.microsoft.com/office/drawing/2014/main" id="{35C8ED0B-AEDF-494D-831C-EA7E11D46076}"/>
            </a:ext>
          </a:extLst>
        </xdr:cNvPr>
        <xdr:cNvSpPr txBox="1"/>
      </xdr:nvSpPr>
      <xdr:spPr>
        <a:xfrm>
          <a:off x="6585857" y="11265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v-SE" sz="1100"/>
        </a:p>
      </xdr:txBody>
    </xdr:sp>
    <xdr:clientData/>
  </xdr:oneCellAnchor>
  <xdr:twoCellAnchor>
    <xdr:from>
      <xdr:col>0</xdr:col>
      <xdr:colOff>600075</xdr:colOff>
      <xdr:row>1</xdr:row>
      <xdr:rowOff>9525</xdr:rowOff>
    </xdr:from>
    <xdr:to>
      <xdr:col>12</xdr:col>
      <xdr:colOff>9525</xdr:colOff>
      <xdr:row>12</xdr:row>
      <xdr:rowOff>180975</xdr:rowOff>
    </xdr:to>
    <xdr:graphicFrame macro="">
      <xdr:nvGraphicFramePr>
        <xdr:cNvPr id="9" name="Diagram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9525</xdr:colOff>
      <xdr:row>13</xdr:row>
      <xdr:rowOff>180974</xdr:rowOff>
    </xdr:from>
    <xdr:to>
      <xdr:col>11</xdr:col>
      <xdr:colOff>600075</xdr:colOff>
      <xdr:row>26</xdr:row>
      <xdr:rowOff>190499</xdr:rowOff>
    </xdr:to>
    <xdr:graphicFrame macro="">
      <xdr:nvGraphicFramePr>
        <xdr:cNvPr id="10" name="Diagram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9525</xdr:colOff>
      <xdr:row>0</xdr:row>
      <xdr:rowOff>161926</xdr:rowOff>
    </xdr:from>
    <xdr:to>
      <xdr:col>22</xdr:col>
      <xdr:colOff>390525</xdr:colOff>
      <xdr:row>13</xdr:row>
      <xdr:rowOff>28576</xdr:rowOff>
    </xdr:to>
    <xdr:graphicFrame macro="">
      <xdr:nvGraphicFramePr>
        <xdr:cNvPr id="11" name="Diagram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9525</xdr:colOff>
      <xdr:row>14</xdr:row>
      <xdr:rowOff>1</xdr:rowOff>
    </xdr:from>
    <xdr:to>
      <xdr:col>22</xdr:col>
      <xdr:colOff>371475</xdr:colOff>
      <xdr:row>26</xdr:row>
      <xdr:rowOff>1</xdr:rowOff>
    </xdr:to>
    <xdr:graphicFrame macro="">
      <xdr:nvGraphicFramePr>
        <xdr:cNvPr id="12" name="Diagram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12</xdr:col>
      <xdr:colOff>609599</xdr:colOff>
      <xdr:row>27</xdr:row>
      <xdr:rowOff>0</xdr:rowOff>
    </xdr:from>
    <xdr:to>
      <xdr:col>22</xdr:col>
      <xdr:colOff>371474</xdr:colOff>
      <xdr:row>38</xdr:row>
      <xdr:rowOff>161925</xdr:rowOff>
    </xdr:to>
    <xdr:graphicFrame macro="">
      <xdr:nvGraphicFramePr>
        <xdr:cNvPr id="13" name="Diagram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O39"/>
  <sheetViews>
    <sheetView tabSelected="1" topLeftCell="D1" zoomScaleNormal="100" workbookViewId="0">
      <selection activeCell="L19" sqref="L19"/>
    </sheetView>
  </sheetViews>
  <sheetFormatPr defaultRowHeight="15" x14ac:dyDescent="0.25"/>
  <cols>
    <col min="1" max="1" width="25.5703125" bestFit="1" customWidth="1"/>
    <col min="2" max="6" width="14.85546875" customWidth="1"/>
    <col min="7" max="7" width="1.42578125" style="17" customWidth="1"/>
    <col min="8" max="12" width="14.85546875" customWidth="1"/>
  </cols>
  <sheetData>
    <row r="1" spans="1:15" ht="18.75" x14ac:dyDescent="0.3">
      <c r="A1" s="1" t="s">
        <v>0</v>
      </c>
      <c r="B1" s="91" t="s">
        <v>1</v>
      </c>
      <c r="C1" s="92"/>
      <c r="D1" s="15" t="s">
        <v>2</v>
      </c>
      <c r="E1" s="64" t="s">
        <v>3</v>
      </c>
      <c r="F1" s="64"/>
      <c r="G1" s="24"/>
      <c r="I1" s="2"/>
      <c r="J1" s="2"/>
      <c r="K1" s="2"/>
      <c r="L1" s="2"/>
      <c r="M1" s="19"/>
      <c r="N1" s="2"/>
      <c r="O1" s="2"/>
    </row>
    <row r="2" spans="1:15" ht="16.5" customHeight="1" thickBot="1" x14ac:dyDescent="0.3">
      <c r="A2" s="3" t="s">
        <v>4</v>
      </c>
      <c r="B2" s="90" t="s">
        <v>5</v>
      </c>
      <c r="C2" s="90"/>
      <c r="D2" s="90"/>
      <c r="E2" s="90"/>
      <c r="F2" s="14"/>
      <c r="G2" s="25"/>
      <c r="H2" s="90" t="s">
        <v>6</v>
      </c>
      <c r="I2" s="90"/>
      <c r="J2" s="90"/>
      <c r="K2" s="90"/>
      <c r="L2" s="90"/>
      <c r="N2" s="13"/>
    </row>
    <row r="3" spans="1:15" ht="15.75" thickBot="1" x14ac:dyDescent="0.3">
      <c r="A3" s="4" t="s">
        <v>8</v>
      </c>
      <c r="B3" s="5">
        <v>0</v>
      </c>
      <c r="C3" s="6">
        <v>30</v>
      </c>
      <c r="D3" s="6">
        <v>60</v>
      </c>
      <c r="E3" s="7">
        <v>90</v>
      </c>
      <c r="F3" s="22">
        <v>120</v>
      </c>
      <c r="G3" s="20">
        <v>0</v>
      </c>
      <c r="H3" s="5">
        <v>15</v>
      </c>
      <c r="I3" s="6">
        <v>45</v>
      </c>
      <c r="J3" s="6">
        <v>75</v>
      </c>
      <c r="K3" s="6">
        <v>105</v>
      </c>
      <c r="L3" s="85" t="s">
        <v>7</v>
      </c>
      <c r="M3" s="19"/>
    </row>
    <row r="4" spans="1:15" ht="17.25" thickTop="1" thickBot="1" x14ac:dyDescent="0.3">
      <c r="A4" s="8" t="s">
        <v>9</v>
      </c>
      <c r="B4" s="26">
        <v>140</v>
      </c>
      <c r="C4" s="27">
        <v>60</v>
      </c>
      <c r="D4" s="27">
        <v>11</v>
      </c>
      <c r="E4" s="69">
        <v>50</v>
      </c>
      <c r="F4" s="66">
        <v>250</v>
      </c>
      <c r="G4" s="21"/>
      <c r="H4" s="38">
        <f t="shared" ref="H4:K7" si="0">C4/30</f>
        <v>2</v>
      </c>
      <c r="I4" s="39">
        <f t="shared" si="0"/>
        <v>0.36666666666666664</v>
      </c>
      <c r="J4" s="39">
        <f t="shared" si="0"/>
        <v>1.6666666666666667</v>
      </c>
      <c r="K4" s="39">
        <f t="shared" si="0"/>
        <v>8.3333333333333339</v>
      </c>
      <c r="L4" s="86">
        <f>SUM(B4:F4)</f>
        <v>511</v>
      </c>
    </row>
    <row r="5" spans="1:15" ht="16.5" thickBot="1" x14ac:dyDescent="0.3">
      <c r="A5" s="9" t="s">
        <v>10</v>
      </c>
      <c r="B5" s="28">
        <v>80</v>
      </c>
      <c r="C5" s="29">
        <v>75</v>
      </c>
      <c r="D5" s="29">
        <v>175</v>
      </c>
      <c r="E5" s="59">
        <v>420</v>
      </c>
      <c r="F5" s="67">
        <v>360</v>
      </c>
      <c r="G5" s="21"/>
      <c r="H5" s="38">
        <f t="shared" si="0"/>
        <v>2.5</v>
      </c>
      <c r="I5" s="39">
        <f t="shared" si="0"/>
        <v>5.833333333333333</v>
      </c>
      <c r="J5" s="39">
        <f t="shared" si="0"/>
        <v>14</v>
      </c>
      <c r="K5" s="39">
        <f t="shared" si="0"/>
        <v>12</v>
      </c>
      <c r="L5" s="86">
        <f>SUM(B5:F5)</f>
        <v>1110</v>
      </c>
    </row>
    <row r="6" spans="1:15" ht="16.5" thickBot="1" x14ac:dyDescent="0.3">
      <c r="A6" s="9" t="s">
        <v>11</v>
      </c>
      <c r="B6" s="28">
        <v>242</v>
      </c>
      <c r="C6" s="29">
        <v>110</v>
      </c>
      <c r="D6" s="29">
        <v>330</v>
      </c>
      <c r="E6" s="59">
        <v>260</v>
      </c>
      <c r="F6" s="67">
        <v>330</v>
      </c>
      <c r="G6" s="21"/>
      <c r="H6" s="38">
        <f t="shared" si="0"/>
        <v>3.6666666666666665</v>
      </c>
      <c r="I6" s="39">
        <f t="shared" si="0"/>
        <v>11</v>
      </c>
      <c r="J6" s="39">
        <f t="shared" si="0"/>
        <v>8.6666666666666661</v>
      </c>
      <c r="K6" s="39">
        <f t="shared" si="0"/>
        <v>11</v>
      </c>
      <c r="L6" s="86">
        <f>SUM(B6:F6)</f>
        <v>1272</v>
      </c>
    </row>
    <row r="7" spans="1:15" ht="16.5" thickBot="1" x14ac:dyDescent="0.3">
      <c r="A7" s="10" t="s">
        <v>12</v>
      </c>
      <c r="B7" s="30">
        <v>84</v>
      </c>
      <c r="C7" s="31">
        <v>31</v>
      </c>
      <c r="D7" s="31">
        <v>62</v>
      </c>
      <c r="E7" s="60">
        <v>310</v>
      </c>
      <c r="F7" s="68">
        <v>470</v>
      </c>
      <c r="G7" s="21"/>
      <c r="H7" s="40">
        <f t="shared" si="0"/>
        <v>1.0333333333333334</v>
      </c>
      <c r="I7" s="41">
        <f t="shared" si="0"/>
        <v>2.0666666666666669</v>
      </c>
      <c r="J7" s="41">
        <f t="shared" si="0"/>
        <v>10.333333333333334</v>
      </c>
      <c r="K7" s="74">
        <f t="shared" si="0"/>
        <v>15.666666666666666</v>
      </c>
      <c r="L7" s="87">
        <f>SUM(B7:F7)</f>
        <v>957</v>
      </c>
    </row>
    <row r="8" spans="1:15" x14ac:dyDescent="0.25">
      <c r="A8" s="11"/>
      <c r="B8" s="11"/>
      <c r="C8" s="11"/>
      <c r="D8" s="11"/>
      <c r="E8" s="19"/>
      <c r="F8" s="65"/>
      <c r="G8" s="18"/>
      <c r="H8" s="19"/>
      <c r="I8" s="19"/>
      <c r="J8" s="19"/>
      <c r="K8" s="19"/>
      <c r="O8" s="19"/>
    </row>
    <row r="9" spans="1:15" ht="16.5" thickBot="1" x14ac:dyDescent="0.3">
      <c r="A9" s="3" t="s">
        <v>21</v>
      </c>
      <c r="B9" s="88" t="s">
        <v>13</v>
      </c>
      <c r="C9" s="88"/>
      <c r="D9" s="88"/>
      <c r="E9" s="88"/>
      <c r="F9" s="53"/>
      <c r="G9" s="18"/>
      <c r="H9" s="19"/>
      <c r="I9" s="19"/>
      <c r="J9" s="19"/>
      <c r="K9" s="19"/>
      <c r="L9" s="19"/>
      <c r="M9" s="19"/>
      <c r="N9" s="19"/>
      <c r="O9" s="19"/>
    </row>
    <row r="10" spans="1:15" ht="15.75" thickBot="1" x14ac:dyDescent="0.3">
      <c r="A10" s="4" t="s">
        <v>8</v>
      </c>
      <c r="B10" s="5">
        <v>0</v>
      </c>
      <c r="C10" s="6">
        <v>30</v>
      </c>
      <c r="D10" s="6">
        <v>60</v>
      </c>
      <c r="E10" s="7">
        <v>90</v>
      </c>
      <c r="F10" s="22">
        <v>120</v>
      </c>
      <c r="G10" s="18"/>
      <c r="H10" s="19"/>
      <c r="I10" s="19"/>
      <c r="J10" s="19"/>
      <c r="K10" s="19"/>
      <c r="L10" s="19"/>
      <c r="M10" s="19"/>
      <c r="N10" s="19"/>
      <c r="O10" s="19"/>
    </row>
    <row r="11" spans="1:15" ht="16.5" thickTop="1" x14ac:dyDescent="0.25">
      <c r="A11" s="8" t="s">
        <v>9</v>
      </c>
      <c r="B11" s="32">
        <v>1.0249999999999999</v>
      </c>
      <c r="C11" s="33">
        <v>1.02</v>
      </c>
      <c r="D11" s="33">
        <v>1.02</v>
      </c>
      <c r="E11" s="61">
        <v>1.01</v>
      </c>
      <c r="F11" s="70">
        <v>1</v>
      </c>
      <c r="G11" s="18"/>
      <c r="H11" s="19"/>
      <c r="I11" s="19"/>
      <c r="J11" s="19"/>
      <c r="K11" s="19"/>
      <c r="L11" s="19"/>
      <c r="M11" s="19"/>
      <c r="N11" s="19"/>
      <c r="O11" s="19"/>
    </row>
    <row r="12" spans="1:15" ht="15.75" x14ac:dyDescent="0.25">
      <c r="A12" s="9" t="s">
        <v>10</v>
      </c>
      <c r="B12" s="34">
        <v>1.01</v>
      </c>
      <c r="C12" s="35">
        <v>1.05</v>
      </c>
      <c r="D12" s="35">
        <v>1.0049999999999999</v>
      </c>
      <c r="E12" s="62">
        <v>1.0049999999999999</v>
      </c>
      <c r="F12" s="71">
        <v>1.0049999999999999</v>
      </c>
      <c r="G12" s="18"/>
      <c r="H12" s="19"/>
      <c r="I12" s="19"/>
      <c r="J12" s="19"/>
      <c r="K12" s="19"/>
      <c r="L12" s="19"/>
      <c r="M12" s="19"/>
      <c r="N12" s="19"/>
      <c r="O12" s="19"/>
    </row>
    <row r="13" spans="1:15" ht="15.75" x14ac:dyDescent="0.25">
      <c r="A13" s="9" t="s">
        <v>11</v>
      </c>
      <c r="B13" s="34">
        <v>1.0149999999999999</v>
      </c>
      <c r="C13" s="35">
        <v>1</v>
      </c>
      <c r="D13" s="35">
        <v>1</v>
      </c>
      <c r="E13" s="62">
        <v>1.0049999999999999</v>
      </c>
      <c r="F13" s="71">
        <v>1</v>
      </c>
      <c r="G13" s="18"/>
      <c r="H13" s="19"/>
      <c r="I13" s="19"/>
      <c r="J13" s="19"/>
      <c r="K13" s="19"/>
      <c r="L13" s="19"/>
      <c r="M13" s="19"/>
      <c r="N13" s="19"/>
      <c r="O13" s="19"/>
    </row>
    <row r="14" spans="1:15" ht="16.5" thickBot="1" x14ac:dyDescent="0.3">
      <c r="A14" s="10" t="s">
        <v>12</v>
      </c>
      <c r="B14" s="36">
        <v>1.01</v>
      </c>
      <c r="C14" s="37">
        <v>1.0149999999999999</v>
      </c>
      <c r="D14" s="37">
        <v>1.01</v>
      </c>
      <c r="E14" s="63">
        <v>1.0049999999999999</v>
      </c>
      <c r="F14" s="72">
        <v>1.0049999999999999</v>
      </c>
      <c r="G14" s="18"/>
      <c r="H14" s="19"/>
      <c r="I14" s="19"/>
      <c r="J14" s="19"/>
      <c r="K14" s="19"/>
      <c r="L14" s="19"/>
      <c r="M14" s="19"/>
      <c r="N14" s="19"/>
      <c r="O14" s="19"/>
    </row>
    <row r="15" spans="1:15" x14ac:dyDescent="0.25">
      <c r="A15" s="11"/>
      <c r="B15" s="11"/>
      <c r="C15" s="11"/>
      <c r="D15" s="11"/>
      <c r="E15" s="19"/>
      <c r="F15" s="65"/>
      <c r="G15" s="18"/>
      <c r="H15" s="19"/>
      <c r="I15" s="19"/>
      <c r="J15" s="19"/>
      <c r="K15" s="19"/>
      <c r="L15" s="19"/>
      <c r="M15" s="19"/>
      <c r="N15" s="19"/>
      <c r="O15" s="19"/>
    </row>
    <row r="16" spans="1:15" ht="18" thickBot="1" x14ac:dyDescent="0.3">
      <c r="A16" s="3" t="s">
        <v>14</v>
      </c>
      <c r="B16" s="89" t="s">
        <v>15</v>
      </c>
      <c r="C16" s="89"/>
      <c r="D16" s="89"/>
      <c r="E16" s="89"/>
      <c r="F16" s="54"/>
      <c r="G16" s="25"/>
      <c r="H16" s="90" t="s">
        <v>23</v>
      </c>
      <c r="I16" s="90"/>
      <c r="J16" s="90"/>
      <c r="K16" s="90"/>
      <c r="L16" s="90"/>
      <c r="M16" s="13"/>
      <c r="N16" s="13"/>
      <c r="O16" s="13"/>
    </row>
    <row r="17" spans="1:15" ht="15.75" thickBot="1" x14ac:dyDescent="0.3">
      <c r="A17" s="4" t="s">
        <v>8</v>
      </c>
      <c r="B17" s="5">
        <v>0</v>
      </c>
      <c r="C17" s="6">
        <v>30</v>
      </c>
      <c r="D17" s="6">
        <v>60</v>
      </c>
      <c r="E17" s="7">
        <v>90</v>
      </c>
      <c r="F17" s="22">
        <v>120</v>
      </c>
      <c r="G17" s="20">
        <v>0</v>
      </c>
      <c r="H17" s="42">
        <v>0</v>
      </c>
      <c r="I17" s="6">
        <v>30</v>
      </c>
      <c r="J17" s="6">
        <v>60</v>
      </c>
      <c r="K17" s="6">
        <v>90</v>
      </c>
      <c r="L17" s="79">
        <v>120</v>
      </c>
      <c r="N17" s="11"/>
      <c r="O17" s="11"/>
    </row>
    <row r="18" spans="1:15" ht="16.5" thickTop="1" x14ac:dyDescent="0.25">
      <c r="A18" s="8" t="s">
        <v>9</v>
      </c>
      <c r="B18" s="26">
        <v>120</v>
      </c>
      <c r="C18" s="27">
        <v>71</v>
      </c>
      <c r="D18" s="27">
        <v>61</v>
      </c>
      <c r="E18" s="69">
        <v>19.100000000000001</v>
      </c>
      <c r="F18" s="66">
        <v>5.6</v>
      </c>
      <c r="G18" s="21"/>
      <c r="H18" s="43">
        <f t="shared" ref="H18:L21" si="1">B18*B4/1000</f>
        <v>16.8</v>
      </c>
      <c r="I18" s="49">
        <f t="shared" si="1"/>
        <v>4.26</v>
      </c>
      <c r="J18" s="44">
        <f t="shared" si="1"/>
        <v>0.67100000000000004</v>
      </c>
      <c r="K18" s="44">
        <f t="shared" si="1"/>
        <v>0.95500000000000007</v>
      </c>
      <c r="L18" s="81">
        <f>F18*F4/1000</f>
        <v>1.4</v>
      </c>
      <c r="O18" s="11"/>
    </row>
    <row r="19" spans="1:15" ht="15.75" x14ac:dyDescent="0.25">
      <c r="A19" s="9" t="s">
        <v>10</v>
      </c>
      <c r="B19" s="28">
        <v>32</v>
      </c>
      <c r="C19" s="29">
        <v>33</v>
      </c>
      <c r="D19" s="29">
        <v>26</v>
      </c>
      <c r="E19" s="59">
        <v>14</v>
      </c>
      <c r="F19" s="67">
        <v>18</v>
      </c>
      <c r="G19" s="21"/>
      <c r="H19" s="45">
        <f t="shared" si="1"/>
        <v>2.56</v>
      </c>
      <c r="I19" s="50">
        <f t="shared" si="1"/>
        <v>2.4750000000000001</v>
      </c>
      <c r="J19" s="46">
        <f t="shared" si="1"/>
        <v>4.55</v>
      </c>
      <c r="K19" s="46">
        <f t="shared" si="1"/>
        <v>5.88</v>
      </c>
      <c r="L19" s="82">
        <f t="shared" si="1"/>
        <v>6.48</v>
      </c>
      <c r="N19" s="11"/>
      <c r="O19" s="11"/>
    </row>
    <row r="20" spans="1:15" ht="15.75" x14ac:dyDescent="0.25">
      <c r="A20" s="9" t="s">
        <v>11</v>
      </c>
      <c r="B20" s="28">
        <v>36</v>
      </c>
      <c r="C20" s="29">
        <v>13</v>
      </c>
      <c r="D20" s="29">
        <v>12</v>
      </c>
      <c r="E20" s="59">
        <v>13</v>
      </c>
      <c r="F20" s="67">
        <v>18</v>
      </c>
      <c r="G20" s="21"/>
      <c r="H20" s="45">
        <f t="shared" si="1"/>
        <v>8.7119999999999997</v>
      </c>
      <c r="I20" s="50">
        <f t="shared" si="1"/>
        <v>1.43</v>
      </c>
      <c r="J20" s="46">
        <f t="shared" si="1"/>
        <v>3.96</v>
      </c>
      <c r="K20" s="46">
        <f t="shared" si="1"/>
        <v>3.38</v>
      </c>
      <c r="L20" s="82">
        <f t="shared" si="1"/>
        <v>5.94</v>
      </c>
      <c r="N20" s="11"/>
      <c r="O20" s="11"/>
    </row>
    <row r="21" spans="1:15" ht="16.5" thickBot="1" x14ac:dyDescent="0.3">
      <c r="A21" s="10" t="s">
        <v>12</v>
      </c>
      <c r="B21" s="30">
        <v>60</v>
      </c>
      <c r="C21" s="31">
        <v>76</v>
      </c>
      <c r="D21" s="31">
        <v>49</v>
      </c>
      <c r="E21" s="60">
        <v>20</v>
      </c>
      <c r="F21" s="68">
        <v>20</v>
      </c>
      <c r="G21" s="21"/>
      <c r="H21" s="52">
        <f t="shared" si="1"/>
        <v>5.04</v>
      </c>
      <c r="I21" s="51">
        <f t="shared" si="1"/>
        <v>2.3559999999999999</v>
      </c>
      <c r="J21" s="48">
        <f t="shared" si="1"/>
        <v>3.0379999999999998</v>
      </c>
      <c r="K21" s="48">
        <f t="shared" si="1"/>
        <v>6.2</v>
      </c>
      <c r="L21" s="83">
        <f t="shared" si="1"/>
        <v>9.4</v>
      </c>
      <c r="M21" s="80"/>
      <c r="N21" s="11"/>
      <c r="O21" s="11"/>
    </row>
    <row r="22" spans="1:15" x14ac:dyDescent="0.25">
      <c r="A22" s="11"/>
      <c r="B22" s="11"/>
      <c r="C22" s="11"/>
      <c r="D22" s="11"/>
      <c r="E22" s="19"/>
      <c r="F22" s="65"/>
      <c r="G22" s="18"/>
      <c r="H22" s="84"/>
      <c r="I22" s="84"/>
      <c r="J22" s="84"/>
      <c r="K22" s="16"/>
      <c r="L22" s="73"/>
      <c r="M22" s="11"/>
      <c r="N22" s="11"/>
      <c r="O22" s="11"/>
    </row>
    <row r="23" spans="1:15" ht="16.5" thickBot="1" x14ac:dyDescent="0.3">
      <c r="A23" s="3" t="s">
        <v>16</v>
      </c>
      <c r="B23" s="89" t="s">
        <v>17</v>
      </c>
      <c r="C23" s="89"/>
      <c r="D23" s="89"/>
      <c r="E23" s="89"/>
      <c r="F23" s="54"/>
      <c r="G23" s="25"/>
      <c r="H23" s="90" t="s">
        <v>22</v>
      </c>
      <c r="I23" s="90"/>
      <c r="J23" s="90"/>
      <c r="K23" s="90"/>
      <c r="L23" s="90"/>
      <c r="M23" s="13"/>
      <c r="N23" s="13"/>
      <c r="O23" s="13"/>
    </row>
    <row r="24" spans="1:15" ht="15.75" thickBot="1" x14ac:dyDescent="0.3">
      <c r="A24" s="4" t="s">
        <v>8</v>
      </c>
      <c r="B24" s="5">
        <v>0</v>
      </c>
      <c r="C24" s="6">
        <v>30</v>
      </c>
      <c r="D24" s="6">
        <v>60</v>
      </c>
      <c r="E24" s="7">
        <v>90</v>
      </c>
      <c r="F24" s="22">
        <v>120</v>
      </c>
      <c r="G24" s="20">
        <v>0</v>
      </c>
      <c r="H24" s="5">
        <v>0</v>
      </c>
      <c r="I24" s="6">
        <v>30</v>
      </c>
      <c r="J24" s="6">
        <v>60</v>
      </c>
      <c r="K24" s="7">
        <v>90</v>
      </c>
      <c r="L24" s="12">
        <v>120</v>
      </c>
    </row>
    <row r="25" spans="1:15" ht="16.5" thickTop="1" x14ac:dyDescent="0.25">
      <c r="A25" s="8" t="s">
        <v>9</v>
      </c>
      <c r="B25" s="26">
        <v>77</v>
      </c>
      <c r="C25" s="27">
        <v>80</v>
      </c>
      <c r="D25" s="27">
        <v>119</v>
      </c>
      <c r="E25" s="69">
        <v>51</v>
      </c>
      <c r="F25" s="66">
        <v>1</v>
      </c>
      <c r="G25" s="21"/>
      <c r="H25" s="43">
        <f t="shared" ref="H25:L28" si="2">B25*B4/1000</f>
        <v>10.78</v>
      </c>
      <c r="I25" s="44">
        <f t="shared" si="2"/>
        <v>4.8</v>
      </c>
      <c r="J25" s="44">
        <f t="shared" si="2"/>
        <v>1.3089999999999999</v>
      </c>
      <c r="K25" s="44">
        <f t="shared" si="2"/>
        <v>2.5499999999999998</v>
      </c>
      <c r="L25" s="81">
        <f>F25*F4/1000</f>
        <v>0.25</v>
      </c>
    </row>
    <row r="26" spans="1:15" ht="15.75" x14ac:dyDescent="0.25">
      <c r="A26" s="9" t="s">
        <v>10</v>
      </c>
      <c r="B26" s="28">
        <v>175</v>
      </c>
      <c r="C26" s="29">
        <v>127</v>
      </c>
      <c r="D26" s="29">
        <v>107</v>
      </c>
      <c r="E26" s="59">
        <v>64</v>
      </c>
      <c r="F26" s="67">
        <v>9</v>
      </c>
      <c r="G26" s="21"/>
      <c r="H26" s="45">
        <f t="shared" si="2"/>
        <v>14</v>
      </c>
      <c r="I26" s="46">
        <f t="shared" si="2"/>
        <v>9.5250000000000004</v>
      </c>
      <c r="J26" s="46">
        <f t="shared" si="2"/>
        <v>18.725000000000001</v>
      </c>
      <c r="K26" s="46">
        <f t="shared" si="2"/>
        <v>26.88</v>
      </c>
      <c r="L26" s="82">
        <f t="shared" si="2"/>
        <v>3.24</v>
      </c>
    </row>
    <row r="27" spans="1:15" ht="15.75" x14ac:dyDescent="0.25">
      <c r="A27" s="9" t="s">
        <v>11</v>
      </c>
      <c r="B27" s="28">
        <v>134</v>
      </c>
      <c r="C27" s="29">
        <v>89</v>
      </c>
      <c r="D27" s="29">
        <v>34</v>
      </c>
      <c r="E27" s="59">
        <v>89</v>
      </c>
      <c r="F27" s="67">
        <v>126</v>
      </c>
      <c r="G27" s="21"/>
      <c r="H27" s="45">
        <f t="shared" si="2"/>
        <v>32.427999999999997</v>
      </c>
      <c r="I27" s="46">
        <f t="shared" si="2"/>
        <v>9.7899999999999991</v>
      </c>
      <c r="J27" s="46">
        <f t="shared" si="2"/>
        <v>11.22</v>
      </c>
      <c r="K27" s="46">
        <f t="shared" si="2"/>
        <v>23.14</v>
      </c>
      <c r="L27" s="82">
        <f t="shared" si="2"/>
        <v>41.58</v>
      </c>
    </row>
    <row r="28" spans="1:15" ht="16.5" thickBot="1" x14ac:dyDescent="0.3">
      <c r="A28" s="10" t="s">
        <v>12</v>
      </c>
      <c r="B28" s="30">
        <v>202</v>
      </c>
      <c r="C28" s="31">
        <v>134</v>
      </c>
      <c r="D28" s="31">
        <v>101</v>
      </c>
      <c r="E28" s="60">
        <v>46</v>
      </c>
      <c r="F28" s="68">
        <v>1</v>
      </c>
      <c r="G28" s="21"/>
      <c r="H28" s="47">
        <f t="shared" si="2"/>
        <v>16.968</v>
      </c>
      <c r="I28" s="48">
        <f t="shared" si="2"/>
        <v>4.1539999999999999</v>
      </c>
      <c r="J28" s="48">
        <f t="shared" si="2"/>
        <v>6.2619999999999996</v>
      </c>
      <c r="K28" s="48">
        <f t="shared" si="2"/>
        <v>14.26</v>
      </c>
      <c r="L28" s="83">
        <f t="shared" si="2"/>
        <v>0.47</v>
      </c>
    </row>
    <row r="29" spans="1:15" x14ac:dyDescent="0.25">
      <c r="A29" s="11"/>
      <c r="B29" s="11"/>
      <c r="C29" s="11"/>
      <c r="D29" s="11"/>
      <c r="E29" s="19"/>
      <c r="F29" s="73"/>
      <c r="G29" s="18"/>
      <c r="H29" s="84"/>
      <c r="I29" s="84"/>
      <c r="J29" s="84"/>
      <c r="K29" s="84"/>
      <c r="L29" s="84"/>
    </row>
    <row r="30" spans="1:15" ht="16.5" thickBot="1" x14ac:dyDescent="0.3">
      <c r="A30" s="3" t="s">
        <v>18</v>
      </c>
      <c r="B30" s="89" t="s">
        <v>19</v>
      </c>
      <c r="C30" s="89"/>
      <c r="D30" s="89"/>
      <c r="E30" s="89"/>
      <c r="F30" s="23"/>
      <c r="G30" s="25"/>
      <c r="H30" s="90" t="s">
        <v>20</v>
      </c>
      <c r="I30" s="90"/>
      <c r="J30" s="90"/>
      <c r="K30" s="90"/>
      <c r="L30" s="90"/>
      <c r="M30" s="13"/>
      <c r="N30" s="13"/>
      <c r="O30" s="13"/>
    </row>
    <row r="31" spans="1:15" ht="15.75" thickBot="1" x14ac:dyDescent="0.3">
      <c r="A31" s="4" t="s">
        <v>8</v>
      </c>
      <c r="B31" s="5">
        <v>0</v>
      </c>
      <c r="C31" s="6">
        <v>30</v>
      </c>
      <c r="D31" s="6">
        <v>60</v>
      </c>
      <c r="E31" s="7">
        <v>90</v>
      </c>
      <c r="F31" s="22">
        <v>120</v>
      </c>
      <c r="G31" s="20">
        <v>0</v>
      </c>
      <c r="H31" s="5">
        <v>0</v>
      </c>
      <c r="I31" s="6">
        <v>30</v>
      </c>
      <c r="J31" s="6">
        <v>60</v>
      </c>
      <c r="K31" s="6">
        <v>90</v>
      </c>
      <c r="L31" s="79">
        <v>120</v>
      </c>
      <c r="O31" s="17"/>
    </row>
    <row r="32" spans="1:15" ht="16.5" thickTop="1" x14ac:dyDescent="0.25">
      <c r="A32" s="8" t="s">
        <v>9</v>
      </c>
      <c r="B32" s="26">
        <v>310</v>
      </c>
      <c r="C32" s="27">
        <v>251</v>
      </c>
      <c r="D32" s="27">
        <v>238</v>
      </c>
      <c r="E32" s="58">
        <v>80</v>
      </c>
      <c r="F32" s="66">
        <v>6</v>
      </c>
      <c r="G32" s="21"/>
      <c r="H32" s="43">
        <f t="shared" ref="H32:L33" si="3">B32*B4/1000</f>
        <v>43.4</v>
      </c>
      <c r="I32" s="44">
        <f t="shared" si="3"/>
        <v>15.06</v>
      </c>
      <c r="J32" s="44">
        <f t="shared" si="3"/>
        <v>2.6179999999999999</v>
      </c>
      <c r="K32" s="44">
        <f t="shared" si="3"/>
        <v>4</v>
      </c>
      <c r="L32" s="81">
        <f t="shared" si="3"/>
        <v>1.5</v>
      </c>
    </row>
    <row r="33" spans="1:12" ht="15.75" x14ac:dyDescent="0.25">
      <c r="A33" s="9" t="s">
        <v>10</v>
      </c>
      <c r="B33" s="28">
        <v>173</v>
      </c>
      <c r="C33" s="29">
        <v>158</v>
      </c>
      <c r="D33" s="29">
        <v>114</v>
      </c>
      <c r="E33" s="59">
        <v>69</v>
      </c>
      <c r="F33" s="67">
        <v>20</v>
      </c>
      <c r="G33" s="21"/>
      <c r="H33" s="45">
        <f t="shared" si="3"/>
        <v>13.84</v>
      </c>
      <c r="I33" s="46">
        <f t="shared" si="3"/>
        <v>11.85</v>
      </c>
      <c r="J33" s="46">
        <f t="shared" si="3"/>
        <v>19.95</v>
      </c>
      <c r="K33" s="46">
        <f t="shared" si="3"/>
        <v>28.98</v>
      </c>
      <c r="L33" s="82">
        <f t="shared" si="3"/>
        <v>7.2</v>
      </c>
    </row>
    <row r="34" spans="1:12" ht="15.75" x14ac:dyDescent="0.25">
      <c r="A34" s="9" t="s">
        <v>11</v>
      </c>
      <c r="B34" s="28">
        <v>169</v>
      </c>
      <c r="C34" s="29">
        <v>102</v>
      </c>
      <c r="D34" s="29">
        <v>50</v>
      </c>
      <c r="E34" s="59">
        <v>104</v>
      </c>
      <c r="F34" s="67">
        <v>141</v>
      </c>
      <c r="G34" s="21"/>
      <c r="H34" s="45">
        <f t="shared" ref="H34:H35" si="4">B34*B6/1000</f>
        <v>40.898000000000003</v>
      </c>
      <c r="I34" s="46">
        <f t="shared" ref="I34:L35" si="5">C34*C6/1000</f>
        <v>11.22</v>
      </c>
      <c r="J34" s="46">
        <f t="shared" si="5"/>
        <v>16.5</v>
      </c>
      <c r="K34" s="46">
        <f t="shared" si="5"/>
        <v>27.04</v>
      </c>
      <c r="L34" s="82">
        <f>F34*F6/1000</f>
        <v>46.53</v>
      </c>
    </row>
    <row r="35" spans="1:12" ht="16.5" thickBot="1" x14ac:dyDescent="0.3">
      <c r="A35" s="10" t="s">
        <v>12</v>
      </c>
      <c r="B35" s="30">
        <v>230</v>
      </c>
      <c r="C35" s="31">
        <v>222</v>
      </c>
      <c r="D35" s="31">
        <v>156</v>
      </c>
      <c r="E35" s="60">
        <v>63</v>
      </c>
      <c r="F35" s="68">
        <v>9</v>
      </c>
      <c r="G35" s="21"/>
      <c r="H35" s="47">
        <f t="shared" si="4"/>
        <v>19.32</v>
      </c>
      <c r="I35" s="48">
        <f t="shared" si="5"/>
        <v>6.8819999999999997</v>
      </c>
      <c r="J35" s="48">
        <f t="shared" si="5"/>
        <v>9.6720000000000006</v>
      </c>
      <c r="K35" s="48">
        <f t="shared" si="5"/>
        <v>19.53</v>
      </c>
      <c r="L35" s="83">
        <f t="shared" si="5"/>
        <v>4.2300000000000004</v>
      </c>
    </row>
    <row r="39" spans="1:12" x14ac:dyDescent="0.25">
      <c r="I39" s="11"/>
    </row>
  </sheetData>
  <mergeCells count="10">
    <mergeCell ref="B2:E2"/>
    <mergeCell ref="H2:L2"/>
    <mergeCell ref="B1:C1"/>
    <mergeCell ref="B9:E9"/>
    <mergeCell ref="B16:E16"/>
    <mergeCell ref="B23:E23"/>
    <mergeCell ref="B30:E30"/>
    <mergeCell ref="H16:L16"/>
    <mergeCell ref="H23:L23"/>
    <mergeCell ref="H30:L30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H2"/>
  <sheetViews>
    <sheetView workbookViewId="0">
      <selection activeCell="H39" sqref="H39"/>
    </sheetView>
  </sheetViews>
  <sheetFormatPr defaultRowHeight="15" x14ac:dyDescent="0.25"/>
  <sheetData>
    <row r="1" spans="1:8" s="2" customFormat="1" ht="15" customHeight="1" x14ac:dyDescent="0.3">
      <c r="A1" s="55"/>
      <c r="B1" s="75"/>
      <c r="C1" s="76"/>
      <c r="D1" s="56"/>
      <c r="E1" s="77"/>
      <c r="F1" s="78"/>
      <c r="G1" s="77"/>
      <c r="H1" s="78"/>
    </row>
    <row r="2" spans="1:8" x14ac:dyDescent="0.25">
      <c r="A2" s="5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Data</vt:lpstr>
      <vt:lpstr>Grafer</vt:lpstr>
    </vt:vector>
  </TitlesOfParts>
  <Company>University of Gothenburg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 Johansson</dc:creator>
  <cp:lastModifiedBy>Alva Johansson</cp:lastModifiedBy>
  <dcterms:created xsi:type="dcterms:W3CDTF">2024-10-01T09:39:16Z</dcterms:created>
  <dcterms:modified xsi:type="dcterms:W3CDTF">2024-10-07T08:02:29Z</dcterms:modified>
</cp:coreProperties>
</file>